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75" yWindow="285" windowWidth="7170" windowHeight="6405" tabRatio="590" activeTab="0"/>
  </bookViews>
  <sheets>
    <sheet name="h8" sheetId="1" r:id="rId1"/>
  </sheets>
  <definedNames>
    <definedName name="_xlnm.Print_Area" localSheetId="0">'h8'!#REF!</definedName>
    <definedName name="Z_7798F0D1_BD8F_11D3_A182_000000000000_.wvu.PrintArea" localSheetId="0" hidden="1">'h8'!#REF!</definedName>
  </definedNames>
  <calcPr fullCalcOnLoad="1"/>
</workbook>
</file>

<file path=xl/sharedStrings.xml><?xml version="1.0" encoding="utf-8"?>
<sst xmlns="http://schemas.openxmlformats.org/spreadsheetml/2006/main" count="3" uniqueCount="3">
  <si>
    <t>Ñ³ñÛáõñ³íáñ</t>
  </si>
  <si>
    <t>ï³ëÝ³íáñ</t>
  </si>
  <si>
    <t>ÙÇ³íáñ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</si>
</sst>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0.0"/>
    <numFmt numFmtId="181" formatCode="m/d"/>
    <numFmt numFmtId="182" formatCode="&quot;$&quot;#,##0.00"/>
    <numFmt numFmtId="183" formatCode="_-[$$-C09]* #,##0.00_-;\-[$$-C09]* #,##0.00_-;_-[$$-C09]* &quot;-&quot;??_-;_-@_-"/>
    <numFmt numFmtId="184" formatCode="mm/dd/yy"/>
    <numFmt numFmtId="185" formatCode="m/d/yy\ h:mm\ AM/PM"/>
    <numFmt numFmtId="186" formatCode="_(* #,##0.0_);_(* \(#,##0.0\);_(* &quot;-&quot;??_);_(@_)"/>
    <numFmt numFmtId="187" formatCode="_(* #,##0_);_(* \(#,##0\);_(* &quot;-&quot;??_);_(@_)"/>
    <numFmt numFmtId="188" formatCode="0_);\(0\)"/>
    <numFmt numFmtId="189" formatCode="0.000"/>
    <numFmt numFmtId="190" formatCode="0.00_);\(0.00\)"/>
    <numFmt numFmtId="191" formatCode="0.000_);\(0.000\)"/>
    <numFmt numFmtId="192" formatCode="0.0000_);\(0.0000\)"/>
    <numFmt numFmtId="193" formatCode="0.00000_);\(0.00000\)"/>
    <numFmt numFmtId="194" formatCode="0.0_);\(0.0\)"/>
  </numFmts>
  <fonts count="46">
    <font>
      <sz val="10"/>
      <name val="Arial Armenian"/>
      <family val="0"/>
    </font>
    <font>
      <sz val="10"/>
      <name val="Arial AM"/>
      <family val="2"/>
    </font>
    <font>
      <sz val="12"/>
      <name val="Arial AM"/>
      <family val="2"/>
    </font>
    <font>
      <sz val="12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Armenian"/>
      <family val="0"/>
    </font>
    <font>
      <b/>
      <sz val="10"/>
      <color indexed="8"/>
      <name val="Arial LatArm"/>
      <family val="0"/>
    </font>
    <font>
      <b/>
      <sz val="8"/>
      <color indexed="8"/>
      <name val="Arial LatArm"/>
      <family val="0"/>
    </font>
    <font>
      <b/>
      <sz val="11"/>
      <color indexed="8"/>
      <name val="Arial LatArm"/>
      <family val="0"/>
    </font>
    <font>
      <b/>
      <sz val="10"/>
      <color indexed="8"/>
      <name val="Russian Bodoni"/>
      <family val="0"/>
    </font>
    <font>
      <b/>
      <sz val="12"/>
      <color indexed="8"/>
      <name val="Russian Bodoni"/>
      <family val="0"/>
    </font>
    <font>
      <b/>
      <sz val="11"/>
      <color indexed="8"/>
      <name val="Russian Bodoni"/>
      <family val="0"/>
    </font>
    <font>
      <b/>
      <sz val="9"/>
      <color indexed="8"/>
      <name val="Russian Bodon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28"/>
      </left>
      <right style="thick">
        <color indexed="28"/>
      </right>
      <top style="thick">
        <color indexed="28"/>
      </top>
      <bottom style="thick">
        <color indexed="2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 style="thick">
        <color indexed="39"/>
      </left>
      <right style="thick">
        <color indexed="39"/>
      </right>
      <top style="thick">
        <color indexed="39"/>
      </top>
      <bottom style="thick">
        <color indexed="39"/>
      </bottom>
    </border>
    <border>
      <left style="thin"/>
      <right>
        <color indexed="63"/>
      </right>
      <top style="thin"/>
      <bottom style="thin"/>
    </border>
    <border>
      <left style="medium">
        <color indexed="11"/>
      </left>
      <right>
        <color indexed="63"/>
      </right>
      <top style="medium">
        <color indexed="11"/>
      </top>
      <bottom style="medium">
        <color indexed="11"/>
      </bottom>
    </border>
    <border>
      <left>
        <color indexed="63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medium">
        <color indexed="11"/>
      </left>
      <right style="medium">
        <color indexed="11"/>
      </right>
      <top style="medium">
        <color indexed="32"/>
      </top>
      <bottom style="medium">
        <color indexed="32"/>
      </bottom>
    </border>
    <border>
      <left style="medium">
        <color indexed="11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medium">
        <color indexed="32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 style="thin"/>
      <top style="thin"/>
      <bottom style="thin"/>
    </border>
    <border>
      <left style="medium">
        <color indexed="11"/>
      </left>
      <right>
        <color indexed="63"/>
      </right>
      <top>
        <color indexed="63"/>
      </top>
      <bottom style="medium">
        <color indexed="11"/>
      </bottom>
    </border>
    <border>
      <left>
        <color indexed="63"/>
      </left>
      <right style="medium">
        <color indexed="11"/>
      </right>
      <top>
        <color indexed="63"/>
      </top>
      <bottom style="medium">
        <color indexed="11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 applyProtection="1">
      <alignment horizontal="center" vertical="top" wrapText="1"/>
      <protection hidden="1"/>
    </xf>
    <xf numFmtId="180" fontId="2" fillId="34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/>
    </xf>
    <xf numFmtId="0" fontId="1" fillId="0" borderId="0" xfId="0" applyNumberFormat="1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180" fontId="1" fillId="0" borderId="11" xfId="0" applyNumberFormat="1" applyFont="1" applyFill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/>
      <protection hidden="1"/>
    </xf>
    <xf numFmtId="2" fontId="1" fillId="0" borderId="0" xfId="0" applyNumberFormat="1" applyFont="1" applyAlignment="1" applyProtection="1">
      <alignment/>
      <protection hidden="1"/>
    </xf>
    <xf numFmtId="0" fontId="1" fillId="0" borderId="14" xfId="0" applyNumberFormat="1" applyFont="1" applyBorder="1" applyAlignment="1" applyProtection="1">
      <alignment/>
      <protection hidden="1"/>
    </xf>
    <xf numFmtId="0" fontId="1" fillId="0" borderId="15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17" xfId="0" applyFont="1" applyBorder="1" applyAlignment="1" applyProtection="1">
      <alignment/>
      <protection hidden="1"/>
    </xf>
    <xf numFmtId="0" fontId="1" fillId="0" borderId="18" xfId="0" applyFont="1" applyBorder="1" applyAlignment="1" applyProtection="1">
      <alignment/>
      <protection hidden="1"/>
    </xf>
    <xf numFmtId="0" fontId="1" fillId="0" borderId="19" xfId="0" applyFont="1" applyBorder="1" applyAlignment="1" applyProtection="1">
      <alignment/>
      <protection hidden="1"/>
    </xf>
    <xf numFmtId="0" fontId="1" fillId="0" borderId="20" xfId="0" applyNumberFormat="1" applyFont="1" applyBorder="1" applyAlignment="1" applyProtection="1">
      <alignment/>
      <protection hidden="1"/>
    </xf>
    <xf numFmtId="0" fontId="1" fillId="0" borderId="21" xfId="0" applyFont="1" applyBorder="1" applyAlignment="1" applyProtection="1">
      <alignment/>
      <protection hidden="1"/>
    </xf>
    <xf numFmtId="0" fontId="1" fillId="0" borderId="22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top" wrapText="1"/>
      <protection hidden="1"/>
    </xf>
    <xf numFmtId="188" fontId="1" fillId="0" borderId="23" xfId="42" applyNumberFormat="1" applyFont="1" applyBorder="1" applyAlignment="1" applyProtection="1">
      <alignment horizontal="center"/>
      <protection hidden="1"/>
    </xf>
    <xf numFmtId="188" fontId="1" fillId="0" borderId="24" xfId="42" applyNumberFormat="1" applyFont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152400</xdr:rowOff>
    </xdr:from>
    <xdr:to>
      <xdr:col>0</xdr:col>
      <xdr:colOff>104775</xdr:colOff>
      <xdr:row>34</xdr:row>
      <xdr:rowOff>152400</xdr:rowOff>
    </xdr:to>
    <xdr:sp>
      <xdr:nvSpPr>
        <xdr:cNvPr id="1" name="Line 2"/>
        <xdr:cNvSpPr>
          <a:spLocks/>
        </xdr:cNvSpPr>
      </xdr:nvSpPr>
      <xdr:spPr>
        <a:xfrm flipH="1" flipV="1">
          <a:off x="0" y="6686550"/>
          <a:ext cx="1047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0</xdr:colOff>
      <xdr:row>12</xdr:row>
      <xdr:rowOff>0</xdr:rowOff>
    </xdr:to>
    <xdr:sp>
      <xdr:nvSpPr>
        <xdr:cNvPr id="5" name="Line 10"/>
        <xdr:cNvSpPr>
          <a:spLocks/>
        </xdr:cNvSpPr>
      </xdr:nvSpPr>
      <xdr:spPr>
        <a:xfrm>
          <a:off x="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0</xdr:col>
      <xdr:colOff>0</xdr:colOff>
      <xdr:row>17</xdr:row>
      <xdr:rowOff>0</xdr:rowOff>
    </xdr:to>
    <xdr:sp>
      <xdr:nvSpPr>
        <xdr:cNvPr id="6" name="Line 11"/>
        <xdr:cNvSpPr>
          <a:spLocks/>
        </xdr:cNvSpPr>
      </xdr:nvSpPr>
      <xdr:spPr>
        <a:xfrm>
          <a:off x="0" y="3667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sp>
      <xdr:nvSpPr>
        <xdr:cNvPr id="7" name="Line 12"/>
        <xdr:cNvSpPr>
          <a:spLocks/>
        </xdr:cNvSpPr>
      </xdr:nvSpPr>
      <xdr:spPr>
        <a:xfrm>
          <a:off x="0" y="4429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8" name="Line 14"/>
        <xdr:cNvSpPr>
          <a:spLocks/>
        </xdr:cNvSpPr>
      </xdr:nvSpPr>
      <xdr:spPr>
        <a:xfrm>
          <a:off x="0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Line 1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Line 1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Line 1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Line 1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3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twoCellAnchor>
  <xdr:oneCellAnchor>
    <xdr:from>
      <xdr:col>0</xdr:col>
      <xdr:colOff>0</xdr:colOff>
      <xdr:row>36</xdr:row>
      <xdr:rowOff>0</xdr:rowOff>
    </xdr:from>
    <xdr:ext cx="85725" cy="200025"/>
    <xdr:sp>
      <xdr:nvSpPr>
        <xdr:cNvPr id="14" name="Text Box 36"/>
        <xdr:cNvSpPr txBox="1">
          <a:spLocks noChangeArrowheads="1"/>
        </xdr:cNvSpPr>
      </xdr:nvSpPr>
      <xdr:spPr>
        <a:xfrm>
          <a:off x="0" y="685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3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Line 3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Rectangle 3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Armenian"/>
              <a:ea typeface="Arial Armenian"/>
              <a:cs typeface="Arial Armenian"/>
            </a:rPr>
            <a:t>06917376
</a:t>
          </a:r>
          <a:r>
            <a:rPr lang="en-US" cap="none" sz="1000" b="1" i="0" u="none" baseline="0">
              <a:solidFill>
                <a:srgbClr val="000000"/>
              </a:solidFill>
            </a:rPr>
            <a:t>Ð³Û³ëï³ÝÇ Ð³Ýñ³å»ïáõÃÛ³Ý
</a:t>
          </a:r>
          <a:r>
            <a:rPr lang="en-US" cap="none" sz="1000" b="1" i="0" u="none" baseline="0">
              <a:solidFill>
                <a:srgbClr val="000000"/>
              </a:solidFill>
            </a:rPr>
            <a:t>Î³é³í³ñáõÃÛ³ÝÝ ²éÁÝÃ»ñ
</a:t>
          </a:r>
          <a:r>
            <a:rPr lang="en-US" cap="none" sz="1000" b="1" i="0" u="none" baseline="0">
              <a:solidFill>
                <a:srgbClr val="000000"/>
              </a:solidFill>
            </a:rPr>
            <a:t>²Ýß³ñÅ  ¶áõÛùÇ  Î³¹³ëïñÇ
</a:t>
          </a:r>
          <a:r>
            <a:rPr lang="en-US" cap="none" sz="1000" b="1" i="0" u="none" baseline="0">
              <a:solidFill>
                <a:srgbClr val="000000"/>
              </a:solidFill>
            </a:rPr>
            <a:t>ä»ï³Ï³Ý ÎáÙÇï»Ç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ì ² Ü ² Ò à ð Æ</a:t>
          </a:r>
          <a:r>
            <a:rPr lang="en-US" cap="none" sz="8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î³ñ³Íù³ÛÇÝ êïáñ³µ³Å³ÝáõÙ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ÂÀÍÀÄÇÎÐÑÊÎÅ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</a:rPr>
            <a:t>Òåððè-
</a:t>
          </a:r>
          <a:r>
            <a:rPr lang="en-US" cap="none" sz="1100" b="1" i="0" u="none" baseline="0">
              <a:solidFill>
                <a:srgbClr val="000000"/>
              </a:solidFill>
            </a:rPr>
            <a:t>òîðèàëüíîå Ïîäðàçäåëåíèå
</a:t>
          </a:r>
          <a:r>
            <a:rPr lang="en-US" cap="none" sz="1100" b="1" i="0" u="none" baseline="0">
              <a:solidFill>
                <a:srgbClr val="000000"/>
              </a:solidFill>
            </a:rPr>
            <a:t>Ãîñóäàðñòâåííîãî  Êîìèòåòà
</a:t>
          </a:r>
          <a:r>
            <a:rPr lang="en-US" cap="none" sz="1100" b="1" i="0" u="none" baseline="0">
              <a:solidFill>
                <a:srgbClr val="000000"/>
              </a:solidFill>
            </a:rPr>
            <a:t>Êàäàñòðà Íåäâèæèìîñòè
</a:t>
          </a:r>
          <a:r>
            <a:rPr lang="en-US" cap="none" sz="1100" b="1" i="0" u="none" baseline="0">
              <a:solidFill>
                <a:srgbClr val="000000"/>
              </a:solidFill>
            </a:rPr>
            <a:t>Ïðè Ïðàâèòåëüñòâå ÐÀ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</a:rPr>
            <a:t>V A N A D Z O R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Local Subdivision of the
</a:t>
          </a:r>
          <a:r>
            <a:rPr lang="en-US" cap="none" sz="1100" b="1" i="0" u="none" baseline="0">
              <a:solidFill>
                <a:srgbClr val="000000"/>
              </a:solidFill>
            </a:rPr>
            <a:t>State Committee of the Real
</a:t>
          </a:r>
          <a:r>
            <a:rPr lang="en-US" cap="none" sz="1100" b="1" i="0" u="none" baseline="0">
              <a:solidFill>
                <a:srgbClr val="000000"/>
              </a:solidFill>
            </a:rPr>
            <a:t>Property Cadastre of the
</a:t>
          </a:r>
          <a:r>
            <a:rPr lang="en-US" cap="none" sz="1100" b="1" i="0" u="none" baseline="0">
              <a:solidFill>
                <a:srgbClr val="000000"/>
              </a:solidFill>
            </a:rPr>
            <a:t>Government of  RA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5725" cy="200025"/>
    <xdr:sp>
      <xdr:nvSpPr>
        <xdr:cNvPr id="18" name="Text Box 40"/>
        <xdr:cNvSpPr txBox="1">
          <a:spLocks noChangeArrowheads="1"/>
        </xdr:cNvSpPr>
      </xdr:nvSpPr>
      <xdr:spPr>
        <a:xfrm>
          <a:off x="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Line 4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4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57150</xdr:rowOff>
    </xdr:from>
    <xdr:to>
      <xdr:col>0</xdr:col>
      <xdr:colOff>0</xdr:colOff>
      <xdr:row>22</xdr:row>
      <xdr:rowOff>57150</xdr:rowOff>
    </xdr:to>
    <xdr:sp>
      <xdr:nvSpPr>
        <xdr:cNvPr id="21" name="Line 45"/>
        <xdr:cNvSpPr>
          <a:spLocks/>
        </xdr:cNvSpPr>
      </xdr:nvSpPr>
      <xdr:spPr>
        <a:xfrm>
          <a:off x="0" y="464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twoCellAnchor>
  <xdr:oneCellAnchor>
    <xdr:from>
      <xdr:col>0</xdr:col>
      <xdr:colOff>0</xdr:colOff>
      <xdr:row>36</xdr:row>
      <xdr:rowOff>0</xdr:rowOff>
    </xdr:from>
    <xdr:ext cx="85725" cy="200025"/>
    <xdr:sp>
      <xdr:nvSpPr>
        <xdr:cNvPr id="22" name="Text Box 62"/>
        <xdr:cNvSpPr txBox="1">
          <a:spLocks noChangeArrowheads="1"/>
        </xdr:cNvSpPr>
      </xdr:nvSpPr>
      <xdr:spPr>
        <a:xfrm>
          <a:off x="0" y="685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Line 8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twoCellAnchor>
  <xdr:oneCellAnchor>
    <xdr:from>
      <xdr:col>0</xdr:col>
      <xdr:colOff>0</xdr:colOff>
      <xdr:row>25</xdr:row>
      <xdr:rowOff>0</xdr:rowOff>
    </xdr:from>
    <xdr:ext cx="85725" cy="200025"/>
    <xdr:sp>
      <xdr:nvSpPr>
        <xdr:cNvPr id="24" name="Text Box 86"/>
        <xdr:cNvSpPr txBox="1">
          <a:spLocks noChangeArrowheads="1"/>
        </xdr:cNvSpPr>
      </xdr:nvSpPr>
      <xdr:spPr>
        <a:xfrm>
          <a:off x="0" y="507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85725" cy="200025"/>
    <xdr:sp>
      <xdr:nvSpPr>
        <xdr:cNvPr id="25" name="Text Box 87"/>
        <xdr:cNvSpPr txBox="1">
          <a:spLocks noChangeArrowheads="1"/>
        </xdr:cNvSpPr>
      </xdr:nvSpPr>
      <xdr:spPr>
        <a:xfrm>
          <a:off x="0" y="5076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20</xdr:col>
      <xdr:colOff>0</xdr:colOff>
      <xdr:row>36</xdr:row>
      <xdr:rowOff>0</xdr:rowOff>
    </xdr:from>
    <xdr:ext cx="85725" cy="200025"/>
    <xdr:sp>
      <xdr:nvSpPr>
        <xdr:cNvPr id="26" name="Text Box 92"/>
        <xdr:cNvSpPr txBox="1">
          <a:spLocks noChangeArrowheads="1"/>
        </xdr:cNvSpPr>
      </xdr:nvSpPr>
      <xdr:spPr>
        <a:xfrm>
          <a:off x="6705600" y="6858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85725" cy="200025"/>
    <xdr:sp>
      <xdr:nvSpPr>
        <xdr:cNvPr id="27" name="Text Box 100"/>
        <xdr:cNvSpPr txBox="1">
          <a:spLocks noChangeArrowheads="1"/>
        </xdr:cNvSpPr>
      </xdr:nvSpPr>
      <xdr:spPr>
        <a:xfrm>
          <a:off x="0" y="475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85725" cy="200025"/>
    <xdr:sp>
      <xdr:nvSpPr>
        <xdr:cNvPr id="28" name="Text Box 119"/>
        <xdr:cNvSpPr txBox="1">
          <a:spLocks noChangeArrowheads="1"/>
        </xdr:cNvSpPr>
      </xdr:nvSpPr>
      <xdr:spPr>
        <a:xfrm>
          <a:off x="0" y="3467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85725" cy="200025"/>
    <xdr:sp>
      <xdr:nvSpPr>
        <xdr:cNvPr id="29" name="Text Box 125"/>
        <xdr:cNvSpPr txBox="1">
          <a:spLocks noChangeArrowheads="1"/>
        </xdr:cNvSpPr>
      </xdr:nvSpPr>
      <xdr:spPr>
        <a:xfrm>
          <a:off x="0" y="3467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85725" cy="200025"/>
    <xdr:sp>
      <xdr:nvSpPr>
        <xdr:cNvPr id="30" name="Text Box 126"/>
        <xdr:cNvSpPr txBox="1">
          <a:spLocks noChangeArrowheads="1"/>
        </xdr:cNvSpPr>
      </xdr:nvSpPr>
      <xdr:spPr>
        <a:xfrm>
          <a:off x="0" y="3467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85725" cy="200025"/>
    <xdr:sp>
      <xdr:nvSpPr>
        <xdr:cNvPr id="31" name="Text Box 127"/>
        <xdr:cNvSpPr txBox="1">
          <a:spLocks noChangeArrowheads="1"/>
        </xdr:cNvSpPr>
      </xdr:nvSpPr>
      <xdr:spPr>
        <a:xfrm>
          <a:off x="0" y="3467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85725" cy="200025"/>
    <xdr:sp>
      <xdr:nvSpPr>
        <xdr:cNvPr id="32" name="Text Box 129"/>
        <xdr:cNvSpPr txBox="1">
          <a:spLocks noChangeArrowheads="1"/>
        </xdr:cNvSpPr>
      </xdr:nvSpPr>
      <xdr:spPr>
        <a:xfrm>
          <a:off x="0" y="475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85725" cy="200025"/>
    <xdr:sp>
      <xdr:nvSpPr>
        <xdr:cNvPr id="33" name="Text Box 131"/>
        <xdr:cNvSpPr txBox="1">
          <a:spLocks noChangeArrowheads="1"/>
        </xdr:cNvSpPr>
      </xdr:nvSpPr>
      <xdr:spPr>
        <a:xfrm>
          <a:off x="0" y="475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85725" cy="200025"/>
    <xdr:sp>
      <xdr:nvSpPr>
        <xdr:cNvPr id="34" name="Text Box 132"/>
        <xdr:cNvSpPr txBox="1">
          <a:spLocks noChangeArrowheads="1"/>
        </xdr:cNvSpPr>
      </xdr:nvSpPr>
      <xdr:spPr>
        <a:xfrm>
          <a:off x="0" y="475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85725" cy="200025"/>
    <xdr:sp>
      <xdr:nvSpPr>
        <xdr:cNvPr id="35" name="Text Box 156"/>
        <xdr:cNvSpPr txBox="1">
          <a:spLocks noChangeArrowheads="1"/>
        </xdr:cNvSpPr>
      </xdr:nvSpPr>
      <xdr:spPr>
        <a:xfrm>
          <a:off x="0" y="7534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85725" cy="200025"/>
    <xdr:sp>
      <xdr:nvSpPr>
        <xdr:cNvPr id="36" name="Text Box 162"/>
        <xdr:cNvSpPr txBox="1">
          <a:spLocks noChangeArrowheads="1"/>
        </xdr:cNvSpPr>
      </xdr:nvSpPr>
      <xdr:spPr>
        <a:xfrm>
          <a:off x="0" y="7534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85725" cy="200025"/>
    <xdr:sp>
      <xdr:nvSpPr>
        <xdr:cNvPr id="37" name="Text Box 163"/>
        <xdr:cNvSpPr txBox="1">
          <a:spLocks noChangeArrowheads="1"/>
        </xdr:cNvSpPr>
      </xdr:nvSpPr>
      <xdr:spPr>
        <a:xfrm>
          <a:off x="0" y="7534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85725" cy="200025"/>
    <xdr:sp>
      <xdr:nvSpPr>
        <xdr:cNvPr id="38" name="Text Box 164"/>
        <xdr:cNvSpPr txBox="1">
          <a:spLocks noChangeArrowheads="1"/>
        </xdr:cNvSpPr>
      </xdr:nvSpPr>
      <xdr:spPr>
        <a:xfrm>
          <a:off x="0" y="7534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85725" cy="200025"/>
    <xdr:sp>
      <xdr:nvSpPr>
        <xdr:cNvPr id="39" name="Text Box 165"/>
        <xdr:cNvSpPr txBox="1">
          <a:spLocks noChangeArrowheads="1"/>
        </xdr:cNvSpPr>
      </xdr:nvSpPr>
      <xdr:spPr>
        <a:xfrm>
          <a:off x="0" y="7534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85725" cy="200025"/>
    <xdr:sp>
      <xdr:nvSpPr>
        <xdr:cNvPr id="40" name="Text Box 166"/>
        <xdr:cNvSpPr txBox="1">
          <a:spLocks noChangeArrowheads="1"/>
        </xdr:cNvSpPr>
      </xdr:nvSpPr>
      <xdr:spPr>
        <a:xfrm>
          <a:off x="0" y="7534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85725" cy="200025"/>
    <xdr:sp>
      <xdr:nvSpPr>
        <xdr:cNvPr id="41" name="Text Box 167"/>
        <xdr:cNvSpPr txBox="1">
          <a:spLocks noChangeArrowheads="1"/>
        </xdr:cNvSpPr>
      </xdr:nvSpPr>
      <xdr:spPr>
        <a:xfrm>
          <a:off x="0" y="7534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85725" cy="200025"/>
    <xdr:sp>
      <xdr:nvSpPr>
        <xdr:cNvPr id="42" name="Text Box 168"/>
        <xdr:cNvSpPr txBox="1">
          <a:spLocks noChangeArrowheads="1"/>
        </xdr:cNvSpPr>
      </xdr:nvSpPr>
      <xdr:spPr>
        <a:xfrm>
          <a:off x="0" y="7534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85725" cy="200025"/>
    <xdr:sp>
      <xdr:nvSpPr>
        <xdr:cNvPr id="43" name="Text Box 169"/>
        <xdr:cNvSpPr txBox="1">
          <a:spLocks noChangeArrowheads="1"/>
        </xdr:cNvSpPr>
      </xdr:nvSpPr>
      <xdr:spPr>
        <a:xfrm>
          <a:off x="0" y="7534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85725" cy="200025"/>
    <xdr:sp>
      <xdr:nvSpPr>
        <xdr:cNvPr id="44" name="Text Box 170"/>
        <xdr:cNvSpPr txBox="1">
          <a:spLocks noChangeArrowheads="1"/>
        </xdr:cNvSpPr>
      </xdr:nvSpPr>
      <xdr:spPr>
        <a:xfrm>
          <a:off x="0" y="7534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85725" cy="200025"/>
    <xdr:sp>
      <xdr:nvSpPr>
        <xdr:cNvPr id="45" name="Text Box 171"/>
        <xdr:cNvSpPr txBox="1">
          <a:spLocks noChangeArrowheads="1"/>
        </xdr:cNvSpPr>
      </xdr:nvSpPr>
      <xdr:spPr>
        <a:xfrm>
          <a:off x="0" y="7534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twoCellAnchor>
    <xdr:from>
      <xdr:col>20</xdr:col>
      <xdr:colOff>9525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46" name="Line 178"/>
        <xdr:cNvSpPr>
          <a:spLocks/>
        </xdr:cNvSpPr>
      </xdr:nvSpPr>
      <xdr:spPr>
        <a:xfrm>
          <a:off x="6715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0</xdr:col>
      <xdr:colOff>0</xdr:colOff>
      <xdr:row>7</xdr:row>
      <xdr:rowOff>9525</xdr:rowOff>
    </xdr:to>
    <xdr:sp>
      <xdr:nvSpPr>
        <xdr:cNvPr id="47" name="Line 261"/>
        <xdr:cNvSpPr>
          <a:spLocks/>
        </xdr:cNvSpPr>
      </xdr:nvSpPr>
      <xdr:spPr>
        <a:xfrm>
          <a:off x="0" y="131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twoCellAnchor>
  <xdr:oneCellAnchor>
    <xdr:from>
      <xdr:col>0</xdr:col>
      <xdr:colOff>0</xdr:colOff>
      <xdr:row>23</xdr:row>
      <xdr:rowOff>0</xdr:rowOff>
    </xdr:from>
    <xdr:ext cx="85725" cy="200025"/>
    <xdr:sp>
      <xdr:nvSpPr>
        <xdr:cNvPr id="48" name="Text Box 262"/>
        <xdr:cNvSpPr txBox="1">
          <a:spLocks noChangeArrowheads="1"/>
        </xdr:cNvSpPr>
      </xdr:nvSpPr>
      <xdr:spPr>
        <a:xfrm>
          <a:off x="0" y="475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85725" cy="200025"/>
    <xdr:sp>
      <xdr:nvSpPr>
        <xdr:cNvPr id="49" name="Text Box 304"/>
        <xdr:cNvSpPr txBox="1">
          <a:spLocks noChangeArrowheads="1"/>
        </xdr:cNvSpPr>
      </xdr:nvSpPr>
      <xdr:spPr>
        <a:xfrm>
          <a:off x="0" y="475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85725" cy="200025"/>
    <xdr:sp>
      <xdr:nvSpPr>
        <xdr:cNvPr id="50" name="Text Box 305"/>
        <xdr:cNvSpPr txBox="1">
          <a:spLocks noChangeArrowheads="1"/>
        </xdr:cNvSpPr>
      </xdr:nvSpPr>
      <xdr:spPr>
        <a:xfrm>
          <a:off x="0" y="475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85725" cy="200025"/>
    <xdr:sp>
      <xdr:nvSpPr>
        <xdr:cNvPr id="51" name="Text Box 311"/>
        <xdr:cNvSpPr txBox="1">
          <a:spLocks noChangeArrowheads="1"/>
        </xdr:cNvSpPr>
      </xdr:nvSpPr>
      <xdr:spPr>
        <a:xfrm>
          <a:off x="0" y="475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85725" cy="200025"/>
    <xdr:sp>
      <xdr:nvSpPr>
        <xdr:cNvPr id="52" name="Text Box 313"/>
        <xdr:cNvSpPr txBox="1">
          <a:spLocks noChangeArrowheads="1"/>
        </xdr:cNvSpPr>
      </xdr:nvSpPr>
      <xdr:spPr>
        <a:xfrm>
          <a:off x="0" y="475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85725" cy="200025"/>
    <xdr:sp>
      <xdr:nvSpPr>
        <xdr:cNvPr id="53" name="Text Box 314"/>
        <xdr:cNvSpPr txBox="1">
          <a:spLocks noChangeArrowheads="1"/>
        </xdr:cNvSpPr>
      </xdr:nvSpPr>
      <xdr:spPr>
        <a:xfrm>
          <a:off x="0" y="4914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85725" cy="200025"/>
    <xdr:sp>
      <xdr:nvSpPr>
        <xdr:cNvPr id="54" name="Text Box 319"/>
        <xdr:cNvSpPr txBox="1">
          <a:spLocks noChangeArrowheads="1"/>
        </xdr:cNvSpPr>
      </xdr:nvSpPr>
      <xdr:spPr>
        <a:xfrm>
          <a:off x="0" y="475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85725" cy="200025"/>
    <xdr:sp>
      <xdr:nvSpPr>
        <xdr:cNvPr id="55" name="Text Box 335"/>
        <xdr:cNvSpPr txBox="1">
          <a:spLocks noChangeArrowheads="1"/>
        </xdr:cNvSpPr>
      </xdr:nvSpPr>
      <xdr:spPr>
        <a:xfrm>
          <a:off x="0" y="7534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85725" cy="200025"/>
    <xdr:sp>
      <xdr:nvSpPr>
        <xdr:cNvPr id="56" name="Text Box 340"/>
        <xdr:cNvSpPr txBox="1">
          <a:spLocks noChangeArrowheads="1"/>
        </xdr:cNvSpPr>
      </xdr:nvSpPr>
      <xdr:spPr>
        <a:xfrm>
          <a:off x="0" y="7534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85725" cy="200025"/>
    <xdr:sp>
      <xdr:nvSpPr>
        <xdr:cNvPr id="57" name="Text Box 341"/>
        <xdr:cNvSpPr txBox="1">
          <a:spLocks noChangeArrowheads="1"/>
        </xdr:cNvSpPr>
      </xdr:nvSpPr>
      <xdr:spPr>
        <a:xfrm>
          <a:off x="0" y="7534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85725" cy="200025"/>
    <xdr:sp>
      <xdr:nvSpPr>
        <xdr:cNvPr id="58" name="Text Box 342"/>
        <xdr:cNvSpPr txBox="1">
          <a:spLocks noChangeArrowheads="1"/>
        </xdr:cNvSpPr>
      </xdr:nvSpPr>
      <xdr:spPr>
        <a:xfrm>
          <a:off x="0" y="7534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85725" cy="200025"/>
    <xdr:sp>
      <xdr:nvSpPr>
        <xdr:cNvPr id="59" name="Text Box 343"/>
        <xdr:cNvSpPr txBox="1">
          <a:spLocks noChangeArrowheads="1"/>
        </xdr:cNvSpPr>
      </xdr:nvSpPr>
      <xdr:spPr>
        <a:xfrm>
          <a:off x="0" y="7534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85725" cy="200025"/>
    <xdr:sp>
      <xdr:nvSpPr>
        <xdr:cNvPr id="60" name="Text Box 344"/>
        <xdr:cNvSpPr txBox="1">
          <a:spLocks noChangeArrowheads="1"/>
        </xdr:cNvSpPr>
      </xdr:nvSpPr>
      <xdr:spPr>
        <a:xfrm>
          <a:off x="0" y="7534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85725" cy="200025"/>
    <xdr:sp>
      <xdr:nvSpPr>
        <xdr:cNvPr id="61" name="Text Box 345"/>
        <xdr:cNvSpPr txBox="1">
          <a:spLocks noChangeArrowheads="1"/>
        </xdr:cNvSpPr>
      </xdr:nvSpPr>
      <xdr:spPr>
        <a:xfrm>
          <a:off x="0" y="7534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85725" cy="200025"/>
    <xdr:sp>
      <xdr:nvSpPr>
        <xdr:cNvPr id="62" name="Text Box 346"/>
        <xdr:cNvSpPr txBox="1">
          <a:spLocks noChangeArrowheads="1"/>
        </xdr:cNvSpPr>
      </xdr:nvSpPr>
      <xdr:spPr>
        <a:xfrm>
          <a:off x="0" y="7534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85725" cy="200025"/>
    <xdr:sp>
      <xdr:nvSpPr>
        <xdr:cNvPr id="63" name="Text Box 347"/>
        <xdr:cNvSpPr txBox="1">
          <a:spLocks noChangeArrowheads="1"/>
        </xdr:cNvSpPr>
      </xdr:nvSpPr>
      <xdr:spPr>
        <a:xfrm>
          <a:off x="0" y="7534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85725" cy="200025"/>
    <xdr:sp>
      <xdr:nvSpPr>
        <xdr:cNvPr id="64" name="Text Box 348"/>
        <xdr:cNvSpPr txBox="1">
          <a:spLocks noChangeArrowheads="1"/>
        </xdr:cNvSpPr>
      </xdr:nvSpPr>
      <xdr:spPr>
        <a:xfrm>
          <a:off x="0" y="7534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85725" cy="200025"/>
    <xdr:sp>
      <xdr:nvSpPr>
        <xdr:cNvPr id="65" name="Text Box 349"/>
        <xdr:cNvSpPr txBox="1">
          <a:spLocks noChangeArrowheads="1"/>
        </xdr:cNvSpPr>
      </xdr:nvSpPr>
      <xdr:spPr>
        <a:xfrm>
          <a:off x="0" y="7534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85725" cy="200025"/>
    <xdr:sp>
      <xdr:nvSpPr>
        <xdr:cNvPr id="66" name="Text Box 351"/>
        <xdr:cNvSpPr txBox="1">
          <a:spLocks noChangeArrowheads="1"/>
        </xdr:cNvSpPr>
      </xdr:nvSpPr>
      <xdr:spPr>
        <a:xfrm>
          <a:off x="0" y="7534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85725" cy="200025"/>
    <xdr:sp>
      <xdr:nvSpPr>
        <xdr:cNvPr id="67" name="Text Box 352"/>
        <xdr:cNvSpPr txBox="1">
          <a:spLocks noChangeArrowheads="1"/>
        </xdr:cNvSpPr>
      </xdr:nvSpPr>
      <xdr:spPr>
        <a:xfrm>
          <a:off x="0" y="7534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85725" cy="200025"/>
    <xdr:sp>
      <xdr:nvSpPr>
        <xdr:cNvPr id="68" name="Text Box 353"/>
        <xdr:cNvSpPr txBox="1">
          <a:spLocks noChangeArrowheads="1"/>
        </xdr:cNvSpPr>
      </xdr:nvSpPr>
      <xdr:spPr>
        <a:xfrm>
          <a:off x="0" y="7534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85725" cy="200025"/>
    <xdr:sp>
      <xdr:nvSpPr>
        <xdr:cNvPr id="69" name="Text Box 354"/>
        <xdr:cNvSpPr txBox="1">
          <a:spLocks noChangeArrowheads="1"/>
        </xdr:cNvSpPr>
      </xdr:nvSpPr>
      <xdr:spPr>
        <a:xfrm>
          <a:off x="0" y="7534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85725" cy="200025"/>
    <xdr:sp>
      <xdr:nvSpPr>
        <xdr:cNvPr id="70" name="Text Box 355"/>
        <xdr:cNvSpPr txBox="1">
          <a:spLocks noChangeArrowheads="1"/>
        </xdr:cNvSpPr>
      </xdr:nvSpPr>
      <xdr:spPr>
        <a:xfrm>
          <a:off x="0" y="7534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85725" cy="200025"/>
    <xdr:sp>
      <xdr:nvSpPr>
        <xdr:cNvPr id="71" name="Text Box 356"/>
        <xdr:cNvSpPr txBox="1">
          <a:spLocks noChangeArrowheads="1"/>
        </xdr:cNvSpPr>
      </xdr:nvSpPr>
      <xdr:spPr>
        <a:xfrm>
          <a:off x="0" y="7534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85725" cy="200025"/>
    <xdr:sp>
      <xdr:nvSpPr>
        <xdr:cNvPr id="72" name="Text Box 357"/>
        <xdr:cNvSpPr txBox="1">
          <a:spLocks noChangeArrowheads="1"/>
        </xdr:cNvSpPr>
      </xdr:nvSpPr>
      <xdr:spPr>
        <a:xfrm>
          <a:off x="0" y="75342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85725" cy="200025"/>
    <xdr:sp>
      <xdr:nvSpPr>
        <xdr:cNvPr id="73" name="Text Box 358"/>
        <xdr:cNvSpPr txBox="1">
          <a:spLocks noChangeArrowheads="1"/>
        </xdr:cNvSpPr>
      </xdr:nvSpPr>
      <xdr:spPr>
        <a:xfrm>
          <a:off x="0" y="475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85725" cy="200025"/>
    <xdr:sp>
      <xdr:nvSpPr>
        <xdr:cNvPr id="74" name="Text Box 361"/>
        <xdr:cNvSpPr txBox="1">
          <a:spLocks noChangeArrowheads="1"/>
        </xdr:cNvSpPr>
      </xdr:nvSpPr>
      <xdr:spPr>
        <a:xfrm>
          <a:off x="0" y="475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85725" cy="200025"/>
    <xdr:sp>
      <xdr:nvSpPr>
        <xdr:cNvPr id="75" name="Text Box 362"/>
        <xdr:cNvSpPr txBox="1">
          <a:spLocks noChangeArrowheads="1"/>
        </xdr:cNvSpPr>
      </xdr:nvSpPr>
      <xdr:spPr>
        <a:xfrm>
          <a:off x="0" y="475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85725" cy="200025"/>
    <xdr:sp>
      <xdr:nvSpPr>
        <xdr:cNvPr id="76" name="Text Box 363"/>
        <xdr:cNvSpPr txBox="1">
          <a:spLocks noChangeArrowheads="1"/>
        </xdr:cNvSpPr>
      </xdr:nvSpPr>
      <xdr:spPr>
        <a:xfrm>
          <a:off x="0" y="49149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85725" cy="200025"/>
    <xdr:sp>
      <xdr:nvSpPr>
        <xdr:cNvPr id="77" name="Text Box 364"/>
        <xdr:cNvSpPr txBox="1">
          <a:spLocks noChangeArrowheads="1"/>
        </xdr:cNvSpPr>
      </xdr:nvSpPr>
      <xdr:spPr>
        <a:xfrm>
          <a:off x="0" y="475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85725" cy="200025"/>
    <xdr:sp>
      <xdr:nvSpPr>
        <xdr:cNvPr id="78" name="Text Box 365"/>
        <xdr:cNvSpPr txBox="1">
          <a:spLocks noChangeArrowheads="1"/>
        </xdr:cNvSpPr>
      </xdr:nvSpPr>
      <xdr:spPr>
        <a:xfrm>
          <a:off x="0" y="475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85725" cy="200025"/>
    <xdr:sp>
      <xdr:nvSpPr>
        <xdr:cNvPr id="79" name="Text Box 369"/>
        <xdr:cNvSpPr txBox="1">
          <a:spLocks noChangeArrowheads="1"/>
        </xdr:cNvSpPr>
      </xdr:nvSpPr>
      <xdr:spPr>
        <a:xfrm>
          <a:off x="0" y="475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85725" cy="200025"/>
    <xdr:sp>
      <xdr:nvSpPr>
        <xdr:cNvPr id="80" name="Text Box 374"/>
        <xdr:cNvSpPr txBox="1">
          <a:spLocks noChangeArrowheads="1"/>
        </xdr:cNvSpPr>
      </xdr:nvSpPr>
      <xdr:spPr>
        <a:xfrm>
          <a:off x="0" y="475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85725" cy="200025"/>
    <xdr:sp>
      <xdr:nvSpPr>
        <xdr:cNvPr id="81" name="Text Box 381"/>
        <xdr:cNvSpPr txBox="1">
          <a:spLocks noChangeArrowheads="1"/>
        </xdr:cNvSpPr>
      </xdr:nvSpPr>
      <xdr:spPr>
        <a:xfrm>
          <a:off x="0" y="475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85725" cy="200025"/>
    <xdr:sp>
      <xdr:nvSpPr>
        <xdr:cNvPr id="82" name="Text Box 384"/>
        <xdr:cNvSpPr txBox="1">
          <a:spLocks noChangeArrowheads="1"/>
        </xdr:cNvSpPr>
      </xdr:nvSpPr>
      <xdr:spPr>
        <a:xfrm>
          <a:off x="0" y="475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85725" cy="200025"/>
    <xdr:sp>
      <xdr:nvSpPr>
        <xdr:cNvPr id="83" name="Text Box 385"/>
        <xdr:cNvSpPr txBox="1">
          <a:spLocks noChangeArrowheads="1"/>
        </xdr:cNvSpPr>
      </xdr:nvSpPr>
      <xdr:spPr>
        <a:xfrm>
          <a:off x="0" y="4752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Armenian"/>
              <a:ea typeface="Arial Armenian"/>
              <a:cs typeface="Arial Armenian"/>
            </a:rPr>
            <a:t/>
          </a:r>
        </a:p>
      </xdr:txBody>
    </xdr:sp>
    <xdr:clientData/>
  </xdr:oneCellAnchor>
  <xdr:twoCellAnchor>
    <xdr:from>
      <xdr:col>2</xdr:col>
      <xdr:colOff>295275</xdr:colOff>
      <xdr:row>0</xdr:row>
      <xdr:rowOff>76200</xdr:rowOff>
    </xdr:from>
    <xdr:to>
      <xdr:col>7</xdr:col>
      <xdr:colOff>9525</xdr:colOff>
      <xdr:row>4</xdr:row>
      <xdr:rowOff>38100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2828925" y="76200"/>
          <a:ext cx="3190875" cy="742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Դեղին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վանդակում գրեք որևէ բնական թիվ և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="205" zoomScaleNormal="205" zoomScalePageLayoutView="0" workbookViewId="0" topLeftCell="A1">
      <selection activeCell="B5" sqref="B5"/>
    </sheetView>
  </sheetViews>
  <sheetFormatPr defaultColWidth="9.00390625" defaultRowHeight="12.75"/>
  <cols>
    <col min="1" max="1" width="10.25390625" style="1" customWidth="1"/>
    <col min="2" max="2" width="23.00390625" style="2" bestFit="1" customWidth="1"/>
    <col min="3" max="8" width="9.125" style="2" customWidth="1"/>
    <col min="9" max="9" width="9.125" style="2" hidden="1" customWidth="1"/>
    <col min="10" max="10" width="11.625" style="2" hidden="1" customWidth="1"/>
    <col min="11" max="11" width="12.625" style="2" hidden="1" customWidth="1"/>
    <col min="12" max="13" width="9.125" style="2" hidden="1" customWidth="1"/>
    <col min="14" max="14" width="12.25390625" style="2" hidden="1" customWidth="1"/>
    <col min="15" max="15" width="11.375" style="2" hidden="1" customWidth="1"/>
    <col min="16" max="16" width="9.625" style="2" hidden="1" customWidth="1"/>
    <col min="17" max="17" width="10.125" style="2" hidden="1" customWidth="1"/>
    <col min="18" max="18" width="22.125" style="2" hidden="1" customWidth="1"/>
    <col min="19" max="19" width="10.375" style="2" hidden="1" customWidth="1"/>
    <col min="20" max="20" width="11.75390625" style="2" hidden="1" customWidth="1"/>
    <col min="21" max="21" width="9.125" style="6" customWidth="1"/>
    <col min="22" max="16384" width="9.125" style="2" customWidth="1"/>
  </cols>
  <sheetData>
    <row r="1" spans="8:21" ht="13.5" thickBot="1">
      <c r="H1" s="9"/>
      <c r="I1" s="9"/>
      <c r="J1" s="9"/>
      <c r="K1" s="9"/>
      <c r="L1" s="10"/>
      <c r="M1" s="9"/>
      <c r="N1" s="9"/>
      <c r="O1" s="9"/>
      <c r="P1" s="9"/>
      <c r="Q1" s="9"/>
      <c r="R1" s="9"/>
      <c r="S1" s="9"/>
      <c r="T1" s="9"/>
      <c r="U1" s="3"/>
    </row>
    <row r="2" spans="8:21" ht="14.25" thickBot="1" thickTop="1">
      <c r="H2" s="9"/>
      <c r="I2" s="9"/>
      <c r="J2" s="9"/>
      <c r="K2" s="9"/>
      <c r="L2" s="9"/>
      <c r="M2" s="9"/>
      <c r="N2" s="11" t="str">
        <f>IF(MID(J7,2,1)="1","ï³ëÝ",IF(MID(J7,2,1)="2","ùë³Ý",IF(MID(J7,2,1)="3","»ñ»ëáõÝ",IF(MID(J7,2,1)="4","ù³é³ëáõÝ",IF(MID(J7,2,1)="5","ÑÇëáõÝ",IF(MID(J7,2,1)="6","í³ÃëáõÝ",IF(MID(J7,2,1)="7","ÛáÃ³Ý³ëáõÝ",O7)))))))</f>
        <v> </v>
      </c>
      <c r="O2" s="9"/>
      <c r="P2" s="9"/>
      <c r="Q2" s="9"/>
      <c r="R2" s="9"/>
      <c r="S2" s="9"/>
      <c r="T2" s="9"/>
      <c r="U2" s="3"/>
    </row>
    <row r="3" spans="8:21" ht="17.25" customHeight="1" thickBot="1" thickTop="1">
      <c r="H3" s="9"/>
      <c r="I3" s="9"/>
      <c r="J3" s="9"/>
      <c r="K3" s="9"/>
      <c r="L3" s="9"/>
      <c r="M3" s="9"/>
      <c r="N3" s="11" t="str">
        <f>IF(MID(J8,2,1)="1","ï³ëÝ",IF(MID(J8,2,1)="2","ùë³Ý",IF(MID(J8,2,1)="3","»ñ»ëáõÝ",IF(MID(J8,2,1)="4","ù³é³ëáõÝ",IF(MID(J8,2,1)="5","ÑÇëáõÝ",IF(MID(J8,2,1)="6","í³ÃëáõÝ",IF(MID(J8,2,1)="7","ÛáÃ³Ý³ëáõÝ",O8)))))))</f>
        <v> </v>
      </c>
      <c r="O3" s="9"/>
      <c r="P3" s="9"/>
      <c r="Q3" s="9"/>
      <c r="R3" s="9"/>
      <c r="S3" s="9"/>
      <c r="T3" s="9"/>
      <c r="U3" s="3"/>
    </row>
    <row r="4" spans="2:21" ht="16.5" thickBot="1" thickTop="1">
      <c r="B4" s="8">
        <v>154</v>
      </c>
      <c r="H4" s="9"/>
      <c r="I4" s="9"/>
      <c r="J4" s="12">
        <f>B4</f>
        <v>154</v>
      </c>
      <c r="K4" s="13"/>
      <c r="L4" s="9"/>
      <c r="M4" s="9"/>
      <c r="N4" s="11" t="str">
        <f>IF(MID(J9,2,1)="1","ï³ëÝ",IF(MID(J9,2,1)="2","ùë³Ý",IF(MID(J9,2,1)="3","»ñ»ëáõÝ",IF(MID(J9,2,1)="4","ù³é³ëáõÝ",IF(MID(J9,2,1)="5","ÑÇëáõÝ",IF(MID(J9,2,1)="6","í³ÃëáõÝ",IF(MID(J9,2,1)="7","ÛáÃ³Ý³ëáõÝ",O9)))))))</f>
        <v>ÑÇëáõÝ</v>
      </c>
      <c r="O4" s="9"/>
      <c r="P4" s="9"/>
      <c r="Q4" s="9"/>
      <c r="R4" s="9"/>
      <c r="S4" s="9"/>
      <c r="T4" s="9"/>
      <c r="U4" s="3"/>
    </row>
    <row r="5" spans="8:21" ht="14.25" thickBot="1" thickTop="1">
      <c r="H5" s="9"/>
      <c r="I5" s="9"/>
      <c r="J5" s="27" t="str">
        <f>CONCATENATE("00000000",TEXT(J4,"0"))</f>
        <v>00000000154</v>
      </c>
      <c r="K5" s="28"/>
      <c r="L5" s="9"/>
      <c r="M5" s="9"/>
      <c r="N5" s="9"/>
      <c r="O5" s="9"/>
      <c r="P5" s="9"/>
      <c r="Q5" s="9"/>
      <c r="R5" s="14" t="str">
        <f>IF(K8="Ù»Ï",CONCATENATE(M8,N8,P8),CONCATENATE(K8,M8,N8,P8))</f>
        <v>    </v>
      </c>
      <c r="S5" s="9"/>
      <c r="T5" s="9"/>
      <c r="U5" s="3"/>
    </row>
    <row r="6" spans="8:21" ht="13.5" thickBot="1">
      <c r="H6" s="9"/>
      <c r="I6" s="9"/>
      <c r="J6" s="15"/>
      <c r="K6" s="31" t="s">
        <v>0</v>
      </c>
      <c r="L6" s="30"/>
      <c r="M6" s="9"/>
      <c r="N6" s="29" t="s">
        <v>1</v>
      </c>
      <c r="O6" s="30"/>
      <c r="P6" s="29" t="s">
        <v>2</v>
      </c>
      <c r="Q6" s="30"/>
      <c r="R6" s="9"/>
      <c r="S6" s="9"/>
      <c r="T6" s="9"/>
      <c r="U6" s="3"/>
    </row>
    <row r="7" spans="8:21" ht="13.5" thickBot="1">
      <c r="H7" s="9"/>
      <c r="I7" s="9"/>
      <c r="J7" s="16" t="str">
        <f>MID(RIGHT(J5,9),1,3)</f>
        <v>000</v>
      </c>
      <c r="K7" s="17" t="str">
        <f>IF(MID(J7,1,1)="1","Ù»Ï",IF(MID(J7,1,1)="2","»ñÏáõ",IF(MID(J7,1,1)="3","»ñ»ù",IF(MID(J7,1,1)="4","ãáñë",IF(MID(J7,1,1)="5","ÑÇÝ·",IF(MID(J7,1,1)="6","í»ó",IF(MID(J7,1,1)="7","ÛáÃ",L7)))))))</f>
        <v> </v>
      </c>
      <c r="L7" s="18" t="str">
        <f>IF(MID(J7,1,1)="8","áõÃ",IF(MID(J7,1,1)="9","ÇÝÁ"," "))</f>
        <v> </v>
      </c>
      <c r="M7" s="19" t="str">
        <f>IF(MID(J7,1,1)="0"," "," Ñ³ñÛáõñ ")</f>
        <v> </v>
      </c>
      <c r="N7" s="17" t="str">
        <f>IF(AND(MID(J7,2,1)="1",MID(J7,3,1)="0"),"ï³ë",N2)</f>
        <v> </v>
      </c>
      <c r="O7" s="18" t="str">
        <f>IF(MID(J7,2,1)="8","áõÃ³Ý³ëáõÝ",IF(MID(J7,2,1)="9","ÇÝÝëáõÝ"," "))</f>
        <v> </v>
      </c>
      <c r="P7" s="17" t="str">
        <f>IF(MID(J7,3,1)="1","Ù»Ï",IF(MID(J7,3,1)="2","»ñÏáõ",IF(MID(J7,3,1)="3","»ñ»ù",IF(MID(J7,3,1)="4","ãáñë",IF(MID(J7,3,1)="5","ÑÇÝ·",IF(MID(J7,3,1)="6","í»ó",IF(MID(J7,3,1)="7","ÛáÃ",Q7)))))))</f>
        <v> </v>
      </c>
      <c r="Q7" s="18" t="str">
        <f>IF(MID(J7,3,1)="8","áõÃ",IF(MID(J7,3,1)="9","ÇÝÁ"," "))</f>
        <v> </v>
      </c>
      <c r="R7" s="20" t="str">
        <f>IF(K7="Ù»Ï",CONCATENATE(M7,N7,P7),CONCATENATE(K7,M7,N7,P7))</f>
        <v>    </v>
      </c>
      <c r="S7" s="21" t="str">
        <f>IF(J7="000"," "," ÙÇÉÇáÝ ")</f>
        <v> </v>
      </c>
      <c r="T7" s="9"/>
      <c r="U7" s="3"/>
    </row>
    <row r="8" spans="8:21" ht="13.5" thickBot="1">
      <c r="H8" s="9"/>
      <c r="I8" s="9"/>
      <c r="J8" s="22" t="str">
        <f>MID(RIGHT(J5,6),1,3)</f>
        <v>000</v>
      </c>
      <c r="K8" s="23" t="str">
        <f>IF(MID(J8,1,1)="1","Ù»Ï",IF(MID(J8,1,1)="2","»ñÏáõ",IF(MID(J8,1,1)="3","»ñ»ù",IF(MID(J8,1,1)="4","ãáñë",IF(MID(J8,1,1)="5","ÑÇÝ·",IF(MID(J8,1,1)="6","í»ó",IF(MID(J8,1,1)="7","ÛáÃ",L8)))))))</f>
        <v> </v>
      </c>
      <c r="L8" s="24" t="str">
        <f>IF(MID(J8,1,1)="8","áõÃ",IF(MID(J8,1,1)="9","ÇÝÁ"," "))</f>
        <v> </v>
      </c>
      <c r="M8" s="19" t="str">
        <f>IF(MID(J8,1,1)="0"," "," Ñ³ñÛáõñ ")</f>
        <v> </v>
      </c>
      <c r="N8" s="17" t="str">
        <f>IF(AND(MID(J8,2,1)="1",MID(J8,3,1)="0"),"ï³ë",N3)</f>
        <v> </v>
      </c>
      <c r="O8" s="24" t="str">
        <f>IF(MID(J8,2,1)="8","áõÃ³Ý³ëáõÝ",IF(MID(J8,2,1)="9","ÇÝÝëáõÝ"," "))</f>
        <v> </v>
      </c>
      <c r="P8" s="23" t="str">
        <f>IF(MID(J8,3,1)="1","Ù»Ï",IF(MID(J8,3,1)="2","»ñÏáõ",IF(MID(J8,3,1)="3","»ñ»ù",IF(MID(J8,3,1)="4","ãáñë",IF(MID(J8,3,1)="5","ÑÇÝ·",IF(MID(J8,3,1)="6","í»ó",IF(MID(J8,3,1)="7","ÛáÃ",Q8)))))))</f>
        <v> </v>
      </c>
      <c r="Q8" s="24" t="str">
        <f>IF(MID(J8,3,1)="8","áõÃ",IF(MID(J8,3,1)="9","ÇÝÁ"," "))</f>
        <v> </v>
      </c>
      <c r="R8" s="20" t="str">
        <f>IF(J8="001"," ",R5)</f>
        <v>    </v>
      </c>
      <c r="S8" s="21" t="str">
        <f>IF(J8="000"," "," Ñ³½³ñ ")</f>
        <v> </v>
      </c>
      <c r="T8" s="9"/>
      <c r="U8" s="3"/>
    </row>
    <row r="9" spans="8:21" ht="13.5" thickBot="1">
      <c r="H9" s="9"/>
      <c r="I9" s="9"/>
      <c r="J9" s="16" t="str">
        <f>RIGHT(J5,3)</f>
        <v>154</v>
      </c>
      <c r="K9" s="17" t="str">
        <f>IF(MID(J9,1,1)="1","Ù»Ï",IF(MID(J9,1,1)="2","»ñÏáõ",IF(MID(J9,1,1)="3","»ñ»ù",IF(MID(J9,1,1)="4","ãáñë",IF(MID(J9,1,1)="5","ÑÇÝ·",IF(MID(J9,1,1)="6","í»ó",IF(MID(J9,1,1)="7","ÛáÃ",L9)))))))</f>
        <v>Ù»Ï</v>
      </c>
      <c r="L9" s="24" t="str">
        <f>IF(MID(J9,1,1)="8","áõÃ",IF(MID(J9,1,1)="9","ÇÝÁ"," "))</f>
        <v> </v>
      </c>
      <c r="M9" s="19" t="str">
        <f>IF(MID(J9,1,1)="0"," "," Ñ³ñÛáõñ ")</f>
        <v> Ñ³ñÛáõñ </v>
      </c>
      <c r="N9" s="17" t="str">
        <f>IF(AND(MID(J9,2,1)="1",MID(J9,3,1)="0"),"ï³ë",N4)</f>
        <v>ÑÇëáõÝ</v>
      </c>
      <c r="O9" s="24" t="str">
        <f>IF(MID(J9,2,1)="8","áõÃ³Ý³ëáõÝ",IF(MID(J9,2,1)="9","ÇÝÝëáõÝ"," "))</f>
        <v> </v>
      </c>
      <c r="P9" s="23" t="str">
        <f>IF(MID(J9,3,1)="1","Ù»Ï",IF(MID(J9,3,1)="2","»ñÏáõ",IF(MID(J9,3,1)="3","»ñ»ù",IF(MID(J9,3,1)="4","ãáñë",IF(MID(J9,3,1)="5","ÑÇÝ·",IF(MID(J9,3,1)="6","í»ó",IF(MID(J9,3,1)="7","ÛáÃ",Q9)))))))</f>
        <v>ãáñë</v>
      </c>
      <c r="Q9" s="24" t="str">
        <f>IF(MID(J9,3,1)="8","áõÃ",IF(MID(J9,3,1)="9","ÇÝÁ"," "))</f>
        <v> </v>
      </c>
      <c r="R9" s="20" t="str">
        <f>IF(K9="Ù»Ï",CONCATENATE(M9,N9,P9),CONCATENATE(K9,M9,N9,P9))</f>
        <v> Ñ³ñÛáõñ ÑÇëáõÝãáñë</v>
      </c>
      <c r="S9" s="21"/>
      <c r="T9" s="9"/>
      <c r="U9" s="3"/>
    </row>
    <row r="10" spans="8:21" ht="12.75">
      <c r="H10" s="9"/>
      <c r="I10" s="9"/>
      <c r="J10" s="25"/>
      <c r="K10" s="9"/>
      <c r="L10" s="9"/>
      <c r="M10" s="9"/>
      <c r="N10" s="9"/>
      <c r="O10" s="9"/>
      <c r="P10" s="9"/>
      <c r="Q10" s="9"/>
      <c r="R10" s="9"/>
      <c r="S10" s="9"/>
      <c r="T10" s="9"/>
      <c r="U10" s="3"/>
    </row>
    <row r="11" spans="8:21" ht="12.75"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"/>
    </row>
    <row r="12" spans="8:21" ht="12.75"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3"/>
    </row>
    <row r="13" spans="1:21" ht="66.75" customHeight="1">
      <c r="A13" s="26" t="str">
        <f>IF(B4&gt;0,CONCATENATE(R7,S7,R8,S8,R9)," ")</f>
        <v>           Ñ³ñÛáõñ ÑÇëáõÝãáñë</v>
      </c>
      <c r="B13" s="26"/>
      <c r="C13" s="26"/>
      <c r="D13" s="26"/>
      <c r="E13" s="26"/>
      <c r="F13" s="26"/>
      <c r="G13" s="26"/>
      <c r="H13" s="26"/>
      <c r="I13" s="7"/>
      <c r="U13" s="3"/>
    </row>
    <row r="14" ht="12.75">
      <c r="U14" s="3"/>
    </row>
    <row r="15" ht="12.75">
      <c r="U15" s="3"/>
    </row>
    <row r="16" ht="12.75">
      <c r="U16" s="3"/>
    </row>
    <row r="17" ht="15.75" customHeight="1">
      <c r="U17" s="3"/>
    </row>
    <row r="18" ht="15.75" customHeight="1">
      <c r="U18" s="3"/>
    </row>
    <row r="19" ht="15.75" customHeight="1">
      <c r="U19" s="3"/>
    </row>
    <row r="20" ht="12.75">
      <c r="U20" s="3"/>
    </row>
    <row r="21" ht="15.75" customHeight="1">
      <c r="U21" s="3"/>
    </row>
    <row r="22" ht="12.75" customHeight="1">
      <c r="U22" s="3"/>
    </row>
    <row r="23" ht="12.75" customHeight="1">
      <c r="U23" s="3"/>
    </row>
    <row r="24" spans="1:21" ht="12.75">
      <c r="A24" s="4"/>
      <c r="U24" s="3"/>
    </row>
    <row r="25" spans="1:21" ht="12.75">
      <c r="A25" s="4"/>
      <c r="U25" s="3"/>
    </row>
    <row r="26" spans="1:21" ht="12.75">
      <c r="A26" s="4"/>
      <c r="U26" s="3"/>
    </row>
    <row r="27" spans="1:21" ht="12.75">
      <c r="A27" s="4"/>
      <c r="U27" s="3"/>
    </row>
    <row r="28" ht="12.75">
      <c r="U28" s="3"/>
    </row>
    <row r="29" ht="12.75">
      <c r="U29" s="3"/>
    </row>
    <row r="30" ht="12.75">
      <c r="U30" s="3"/>
    </row>
    <row r="31" ht="12.75">
      <c r="U31" s="3"/>
    </row>
    <row r="32" ht="12.75">
      <c r="U32" s="3"/>
    </row>
    <row r="33" ht="12.75">
      <c r="U33" s="3"/>
    </row>
    <row r="34" ht="12.75">
      <c r="U34" s="3"/>
    </row>
    <row r="37" ht="15">
      <c r="A37" s="5"/>
    </row>
  </sheetData>
  <sheetProtection sheet="1"/>
  <mergeCells count="5">
    <mergeCell ref="A13:H13"/>
    <mergeCell ref="J5:K5"/>
    <mergeCell ref="P6:Q6"/>
    <mergeCell ref="K6:L6"/>
    <mergeCell ref="N6:O6"/>
  </mergeCells>
  <printOptions/>
  <pageMargins left="1.18" right="0.48" top="0.67" bottom="0" header="0" footer="0"/>
  <pageSetup horizontalDpi="600" verticalDpi="600" orientation="portrait" paperSize="122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Kadastr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Garik</dc:creator>
  <cp:keywords/>
  <dc:description/>
  <cp:lastModifiedBy>Admin</cp:lastModifiedBy>
  <cp:lastPrinted>2000-06-12T12:05:10Z</cp:lastPrinted>
  <dcterms:created xsi:type="dcterms:W3CDTF">1999-12-08T08:15:32Z</dcterms:created>
  <dcterms:modified xsi:type="dcterms:W3CDTF">2012-06-25T18:03:52Z</dcterms:modified>
  <cp:category/>
  <cp:version/>
  <cp:contentType/>
  <cp:contentStatus/>
</cp:coreProperties>
</file>